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60" windowHeight="8430" tabRatio="310" activeTab="1"/>
  </bookViews>
  <sheets>
    <sheet name="Лист1" sheetId="1" r:id="rId1"/>
    <sheet name="2014" sheetId="2" r:id="rId2"/>
  </sheets>
  <definedNames>
    <definedName name="_xlnm.Print_Area" localSheetId="0">'Лист1'!$A$2:$M$61</definedName>
  </definedNames>
  <calcPr fullCalcOnLoad="1"/>
</workbook>
</file>

<file path=xl/sharedStrings.xml><?xml version="1.0" encoding="utf-8"?>
<sst xmlns="http://schemas.openxmlformats.org/spreadsheetml/2006/main" count="344" uniqueCount="102">
  <si>
    <t>Общегосударственные  вопросы</t>
  </si>
  <si>
    <t>Сумма</t>
  </si>
  <si>
    <t>01</t>
  </si>
  <si>
    <t>000</t>
  </si>
  <si>
    <t>Физическая культура и спорт</t>
  </si>
  <si>
    <t>500</t>
  </si>
  <si>
    <t>001</t>
  </si>
  <si>
    <t>03</t>
  </si>
  <si>
    <t>0013800</t>
  </si>
  <si>
    <t>0020000</t>
  </si>
  <si>
    <t>02</t>
  </si>
  <si>
    <t>04</t>
  </si>
  <si>
    <t>0020400</t>
  </si>
  <si>
    <t>4409900</t>
  </si>
  <si>
    <t>05</t>
  </si>
  <si>
    <t>00</t>
  </si>
  <si>
    <t>08</t>
  </si>
  <si>
    <t>5053300</t>
  </si>
  <si>
    <t>10</t>
  </si>
  <si>
    <t>Вид     расхода</t>
  </si>
  <si>
    <t>0013600</t>
  </si>
  <si>
    <t>НАИМЕНОВАНИЕ</t>
  </si>
  <si>
    <t>подраздел</t>
  </si>
  <si>
    <t>11</t>
  </si>
  <si>
    <t>0000000</t>
  </si>
  <si>
    <t>000000</t>
  </si>
  <si>
    <t>Сумма  2013 г</t>
  </si>
  <si>
    <t>Руководство и управление в сфере установленных функций органов местного самоуправления</t>
  </si>
  <si>
    <t>Выполнение функции государственными органами</t>
  </si>
  <si>
    <t>Центральный аппарат</t>
  </si>
  <si>
    <t>Субсидии юридическим лицам</t>
  </si>
  <si>
    <t>Дворцы и Дома культуры, другие учреждения культуры и средства массовой информации</t>
  </si>
  <si>
    <t>4400000</t>
  </si>
  <si>
    <t>Выполнение функции бюджетными учреждениями</t>
  </si>
  <si>
    <t xml:space="preserve">Библиотеки </t>
  </si>
  <si>
    <t>4420000</t>
  </si>
  <si>
    <t>Обеспечение деятельности подведомственных учреждений</t>
  </si>
  <si>
    <t>4429900</t>
  </si>
  <si>
    <t xml:space="preserve"> Мероприятия в области коммунального хозяйства</t>
  </si>
  <si>
    <t>3510500</t>
  </si>
  <si>
    <t>210,0</t>
  </si>
  <si>
    <t xml:space="preserve">Социальная политика </t>
  </si>
  <si>
    <t>Социальная выплаты</t>
  </si>
  <si>
    <t>Мероприятия в области здравоохранения и физической культуры, туризма</t>
  </si>
  <si>
    <t>5129700</t>
  </si>
  <si>
    <t>Культура</t>
  </si>
  <si>
    <t>по разделам и подразделам, целевым статьям и видам расходов классификации расходов местного бюджета</t>
  </si>
  <si>
    <t>Функционирование  органов исполнительной власти муниципальгного образование</t>
  </si>
  <si>
    <t>Осуществление первичного воинского учета</t>
  </si>
  <si>
    <t xml:space="preserve">Жилищно - коммунальное хозяйства </t>
  </si>
  <si>
    <t>6000100</t>
  </si>
  <si>
    <t>Уличное освещение</t>
  </si>
  <si>
    <t>6000200</t>
  </si>
  <si>
    <t>Благоустройства внутри сельских дорог</t>
  </si>
  <si>
    <t>6000500</t>
  </si>
  <si>
    <t>Благоустройства (вывоз мусора)</t>
  </si>
  <si>
    <t>00000000</t>
  </si>
  <si>
    <t>Приложение № 3</t>
  </si>
  <si>
    <t>раздел</t>
  </si>
  <si>
    <t>Сумма  2014 г</t>
  </si>
  <si>
    <t>Администрация МО "с/с Новокаякентский "</t>
  </si>
  <si>
    <t>МО "с/с Новокаякентский "</t>
  </si>
  <si>
    <t xml:space="preserve">Резервный фонд </t>
  </si>
  <si>
    <t>2180100</t>
  </si>
  <si>
    <t>Глава администрации МО</t>
  </si>
  <si>
    <t>"с/с Новокаякентский"                                                       Агаев Ш.К.</t>
  </si>
  <si>
    <t xml:space="preserve">Распределение бюджетных ассигнований на 2013год и плановый период 2014и 2015 годов   </t>
  </si>
  <si>
    <t>Сумма  2015 г</t>
  </si>
  <si>
    <t>к  решению Собрания   депутатов МО« с/с Новокаякентский » «О бюджете МО «с/с Новокаякентский» на 2013 год  и  на  плановый период  2014 и 2015 годов»</t>
  </si>
  <si>
    <t>от 31.12. 2012г №13/1</t>
  </si>
  <si>
    <t>рублях</t>
  </si>
  <si>
    <t>Функционирование  органов исполнительной власти муниципального образование</t>
  </si>
  <si>
    <t>Главный бухгалтер МО "с\с Новокаякентский"                                             Хасаева Г.К.</t>
  </si>
  <si>
    <t>"с/с Новокаякентский"                                                                 Агаев Ш.К.</t>
  </si>
  <si>
    <t>8800020000</t>
  </si>
  <si>
    <t>8820020000</t>
  </si>
  <si>
    <t>9990020680</t>
  </si>
  <si>
    <t>9980051180</t>
  </si>
  <si>
    <t>9990005000</t>
  </si>
  <si>
    <t>9990001000</t>
  </si>
  <si>
    <t>9990002000</t>
  </si>
  <si>
    <t>9990003000</t>
  </si>
  <si>
    <t>2020200590</t>
  </si>
  <si>
    <t>2020500000</t>
  </si>
  <si>
    <t>2020200000</t>
  </si>
  <si>
    <t>0000000000</t>
  </si>
  <si>
    <t>2420200590</t>
  </si>
  <si>
    <t xml:space="preserve">Распределение бюджетных ассигнований    </t>
  </si>
  <si>
    <t>12</t>
  </si>
  <si>
    <t>Межевание ЗУ</t>
  </si>
  <si>
    <t>Пенсионное обеспечение</t>
  </si>
  <si>
    <t>Доплаты к пенсии муниципальных служащих</t>
  </si>
  <si>
    <t>2210728960</t>
  </si>
  <si>
    <t>к решению собрания депутатов МО "с\с Новокаякентский""О  бюджете МО "с\с Новокаякентский" на 2019 г и плановый период</t>
  </si>
  <si>
    <t>2020 и 2021</t>
  </si>
  <si>
    <t xml:space="preserve">  МО "с/с Новокаякентский "на 2019 год и плановый период 2020 и 2021 годов</t>
  </si>
  <si>
    <t>годов" №24-4</t>
  </si>
  <si>
    <t>от 13.02.19г.</t>
  </si>
  <si>
    <t>Социальная политика</t>
  </si>
  <si>
    <t>социальная помощь</t>
  </si>
  <si>
    <t>2230871370</t>
  </si>
  <si>
    <t>2230871360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</si>
</sst>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;[Red]0.0"/>
    <numFmt numFmtId="178" formatCode="0.000"/>
  </numFmts>
  <fonts count="52">
    <font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32" borderId="0" xfId="0" applyFill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176" fontId="3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176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7" fontId="5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10" fontId="12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0" fontId="1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8"/>
  <sheetViews>
    <sheetView view="pageBreakPreview" zoomScale="70" zoomScaleNormal="75" zoomScaleSheetLayoutView="70" zoomScalePageLayoutView="0" workbookViewId="0" topLeftCell="A1">
      <selection activeCell="M20" sqref="M20"/>
    </sheetView>
  </sheetViews>
  <sheetFormatPr defaultColWidth="9.00390625" defaultRowHeight="12.75"/>
  <cols>
    <col min="1" max="1" width="4.00390625" style="0" customWidth="1"/>
    <col min="2" max="2" width="68.375" style="0" customWidth="1"/>
    <col min="3" max="3" width="7.625" style="0" customWidth="1"/>
    <col min="4" max="4" width="11.375" style="0" customWidth="1"/>
    <col min="5" max="5" width="13.125" style="0" customWidth="1"/>
    <col min="6" max="6" width="17.625" style="0" hidden="1" customWidth="1"/>
    <col min="7" max="7" width="0.12890625" style="0" hidden="1" customWidth="1"/>
    <col min="8" max="8" width="15.875" style="0" hidden="1" customWidth="1"/>
    <col min="9" max="9" width="0.37109375" style="0" hidden="1" customWidth="1"/>
    <col min="10" max="10" width="13.875" style="0" hidden="1" customWidth="1"/>
    <col min="11" max="11" width="18.125" style="0" customWidth="1"/>
    <col min="12" max="12" width="17.875" style="0" customWidth="1"/>
    <col min="13" max="13" width="19.375" style="0" customWidth="1"/>
  </cols>
  <sheetData>
    <row r="1" ht="19.5" customHeight="1"/>
    <row r="2" spans="1:13" ht="18">
      <c r="A2" s="2"/>
      <c r="B2" s="3"/>
      <c r="C2" s="22"/>
      <c r="D2" s="23" t="s">
        <v>57</v>
      </c>
      <c r="E2" s="9"/>
      <c r="F2" s="10"/>
      <c r="G2" s="11"/>
      <c r="H2" s="11"/>
      <c r="I2" s="11"/>
      <c r="J2" s="11"/>
      <c r="K2" s="10"/>
      <c r="L2" s="7"/>
      <c r="M2" s="7"/>
    </row>
    <row r="3" spans="1:13" ht="54" customHeight="1">
      <c r="A3" s="2"/>
      <c r="B3" s="3"/>
      <c r="C3" s="22"/>
      <c r="D3" s="72" t="s">
        <v>68</v>
      </c>
      <c r="E3" s="72"/>
      <c r="F3" s="72"/>
      <c r="G3" s="72"/>
      <c r="H3" s="72"/>
      <c r="I3" s="72"/>
      <c r="J3" s="72"/>
      <c r="K3" s="72"/>
      <c r="L3" s="7"/>
      <c r="M3" s="7"/>
    </row>
    <row r="4" spans="1:13" ht="15">
      <c r="A4" s="6"/>
      <c r="C4" s="12"/>
      <c r="D4" s="24" t="s">
        <v>69</v>
      </c>
      <c r="E4" s="13"/>
      <c r="F4" s="13"/>
      <c r="G4" s="13"/>
      <c r="H4" s="13"/>
      <c r="I4" s="13"/>
      <c r="J4" s="13"/>
      <c r="K4" s="13"/>
      <c r="L4" s="13"/>
      <c r="M4" s="13"/>
    </row>
    <row r="5" spans="1:11" ht="15">
      <c r="A5" s="6"/>
      <c r="C5" s="12"/>
      <c r="D5" s="73"/>
      <c r="E5" s="73"/>
      <c r="F5" s="73"/>
      <c r="G5" s="73"/>
      <c r="H5" s="73"/>
      <c r="I5" s="73"/>
      <c r="J5" s="73"/>
      <c r="K5" s="73"/>
    </row>
    <row r="6" spans="1:11" ht="15.7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5.75" customHeight="1">
      <c r="A7" s="71" t="s">
        <v>66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8" customHeight="1">
      <c r="A8" s="71" t="s">
        <v>46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3" ht="18">
      <c r="A9" s="2"/>
      <c r="B9" s="4" t="s">
        <v>61</v>
      </c>
      <c r="C9" s="5"/>
      <c r="L9" s="14"/>
      <c r="M9" s="14" t="s">
        <v>70</v>
      </c>
    </row>
    <row r="10" spans="1:13" s="20" customFormat="1" ht="52.5" customHeight="1">
      <c r="A10" s="15"/>
      <c r="B10" s="15" t="s">
        <v>21</v>
      </c>
      <c r="C10" s="16" t="s">
        <v>58</v>
      </c>
      <c r="D10" s="16" t="s">
        <v>22</v>
      </c>
      <c r="E10" s="16" t="s">
        <v>19</v>
      </c>
      <c r="F10" s="17" t="s">
        <v>1</v>
      </c>
      <c r="G10" s="18"/>
      <c r="H10" s="18"/>
      <c r="I10" s="18"/>
      <c r="J10" s="19"/>
      <c r="K10" s="16" t="s">
        <v>26</v>
      </c>
      <c r="L10" s="16" t="s">
        <v>59</v>
      </c>
      <c r="M10" s="16" t="s">
        <v>67</v>
      </c>
    </row>
    <row r="11" spans="1:13" s="20" customFormat="1" ht="14.25" customHeight="1">
      <c r="A11" s="21"/>
      <c r="B11" s="18">
        <v>1</v>
      </c>
      <c r="C11" s="18">
        <v>4</v>
      </c>
      <c r="D11" s="18">
        <v>5</v>
      </c>
      <c r="E11" s="18">
        <v>6</v>
      </c>
      <c r="F11" s="18"/>
      <c r="G11" s="18"/>
      <c r="H11" s="18"/>
      <c r="I11" s="18"/>
      <c r="J11" s="18"/>
      <c r="K11" s="18">
        <v>7</v>
      </c>
      <c r="L11" s="18">
        <v>8</v>
      </c>
      <c r="M11" s="18">
        <v>9</v>
      </c>
    </row>
    <row r="12" spans="1:13" s="64" customFormat="1" ht="20.25" customHeight="1">
      <c r="A12" s="31"/>
      <c r="B12" s="31" t="s">
        <v>60</v>
      </c>
      <c r="C12" s="32" t="s">
        <v>15</v>
      </c>
      <c r="D12" s="32" t="s">
        <v>15</v>
      </c>
      <c r="E12" s="32" t="s">
        <v>56</v>
      </c>
      <c r="F12" s="32"/>
      <c r="G12" s="33" t="e">
        <f>SUM(#REF!+#REF!+#REF!+G15+#REF!+#REF!+#REF!+#REF!+#REF!)</f>
        <v>#REF!</v>
      </c>
      <c r="H12" s="34"/>
      <c r="I12" s="34"/>
      <c r="J12" s="34"/>
      <c r="K12" s="63">
        <f>K13</f>
        <v>7198000</v>
      </c>
      <c r="L12" s="63">
        <f>L13</f>
        <v>9606000.8</v>
      </c>
      <c r="M12" s="63">
        <f>M13</f>
        <v>9711000.5</v>
      </c>
    </row>
    <row r="13" spans="1:13" s="1" customFormat="1" ht="21" customHeight="1">
      <c r="A13" s="25"/>
      <c r="B13" s="27" t="s">
        <v>0</v>
      </c>
      <c r="C13" s="28" t="s">
        <v>2</v>
      </c>
      <c r="D13" s="28" t="s">
        <v>15</v>
      </c>
      <c r="E13" s="28" t="s">
        <v>56</v>
      </c>
      <c r="F13" s="28"/>
      <c r="G13" s="29"/>
      <c r="H13" s="30"/>
      <c r="I13" s="30"/>
      <c r="J13" s="30"/>
      <c r="K13" s="35">
        <f>K14+K18+K24+K33+K40+K42+K21</f>
        <v>7198000</v>
      </c>
      <c r="L13" s="35">
        <f>L14+L18+L24+L33+L40+L42+L21</f>
        <v>9606000.8</v>
      </c>
      <c r="M13" s="35">
        <f>M14+M18+M24+M33+M40+M42+M21</f>
        <v>9711000.5</v>
      </c>
    </row>
    <row r="14" spans="1:13" s="1" customFormat="1" ht="33.75" customHeight="1">
      <c r="A14" s="36"/>
      <c r="B14" s="43" t="s">
        <v>47</v>
      </c>
      <c r="C14" s="44" t="s">
        <v>2</v>
      </c>
      <c r="D14" s="44" t="s">
        <v>11</v>
      </c>
      <c r="E14" s="44" t="s">
        <v>24</v>
      </c>
      <c r="F14" s="44"/>
      <c r="G14" s="29">
        <v>240</v>
      </c>
      <c r="H14" s="45"/>
      <c r="I14" s="45"/>
      <c r="J14" s="45"/>
      <c r="K14" s="47">
        <v>2836000</v>
      </c>
      <c r="L14" s="47">
        <f>L15</f>
        <v>2907000</v>
      </c>
      <c r="M14" s="47">
        <f>M15</f>
        <v>2978000</v>
      </c>
    </row>
    <row r="15" spans="1:13" s="1" customFormat="1" ht="27" customHeight="1">
      <c r="A15" s="36"/>
      <c r="B15" s="37" t="s">
        <v>27</v>
      </c>
      <c r="C15" s="38" t="s">
        <v>2</v>
      </c>
      <c r="D15" s="38" t="s">
        <v>11</v>
      </c>
      <c r="E15" s="38" t="s">
        <v>9</v>
      </c>
      <c r="F15" s="39"/>
      <c r="G15" s="50">
        <v>240</v>
      </c>
      <c r="H15" s="41"/>
      <c r="I15" s="41"/>
      <c r="J15" s="41"/>
      <c r="K15" s="42">
        <v>2836000</v>
      </c>
      <c r="L15" s="42">
        <v>2907000</v>
      </c>
      <c r="M15" s="42">
        <v>2978000</v>
      </c>
    </row>
    <row r="16" spans="1:13" s="1" customFormat="1" ht="20.25" customHeight="1">
      <c r="A16" s="36"/>
      <c r="B16" s="49" t="s">
        <v>29</v>
      </c>
      <c r="C16" s="38" t="s">
        <v>2</v>
      </c>
      <c r="D16" s="38" t="s">
        <v>11</v>
      </c>
      <c r="E16" s="38" t="s">
        <v>12</v>
      </c>
      <c r="F16" s="39"/>
      <c r="G16" s="50">
        <v>240</v>
      </c>
      <c r="H16" s="41"/>
      <c r="I16" s="41"/>
      <c r="J16" s="41"/>
      <c r="K16" s="42">
        <v>2836000</v>
      </c>
      <c r="L16" s="42">
        <v>2907000</v>
      </c>
      <c r="M16" s="42">
        <v>2978000</v>
      </c>
    </row>
    <row r="17" spans="1:13" s="1" customFormat="1" ht="20.25" customHeight="1">
      <c r="A17" s="36"/>
      <c r="B17" s="37" t="s">
        <v>28</v>
      </c>
      <c r="C17" s="38" t="s">
        <v>2</v>
      </c>
      <c r="D17" s="38" t="s">
        <v>11</v>
      </c>
      <c r="E17" s="38" t="s">
        <v>12</v>
      </c>
      <c r="F17" s="39" t="s">
        <v>5</v>
      </c>
      <c r="G17" s="50">
        <v>240</v>
      </c>
      <c r="H17" s="41"/>
      <c r="I17" s="41"/>
      <c r="J17" s="41"/>
      <c r="K17" s="42">
        <v>2836000</v>
      </c>
      <c r="L17" s="42">
        <v>2907000</v>
      </c>
      <c r="M17" s="42">
        <v>2978000</v>
      </c>
    </row>
    <row r="18" spans="1:13" s="1" customFormat="1" ht="20.25" customHeight="1">
      <c r="A18" s="36"/>
      <c r="B18" s="51" t="s">
        <v>62</v>
      </c>
      <c r="C18" s="44" t="s">
        <v>2</v>
      </c>
      <c r="D18" s="44" t="s">
        <v>23</v>
      </c>
      <c r="E18" s="44" t="s">
        <v>24</v>
      </c>
      <c r="F18" s="44"/>
      <c r="G18" s="40"/>
      <c r="H18" s="45"/>
      <c r="I18" s="45"/>
      <c r="J18" s="45"/>
      <c r="K18" s="52">
        <v>215940</v>
      </c>
      <c r="L18" s="52">
        <v>288000</v>
      </c>
      <c r="M18" s="52">
        <v>291000</v>
      </c>
    </row>
    <row r="19" spans="1:13" s="1" customFormat="1" ht="24" customHeight="1">
      <c r="A19" s="36"/>
      <c r="B19" s="37" t="s">
        <v>62</v>
      </c>
      <c r="C19" s="38" t="s">
        <v>2</v>
      </c>
      <c r="D19" s="38" t="s">
        <v>23</v>
      </c>
      <c r="E19" s="38" t="s">
        <v>63</v>
      </c>
      <c r="F19" s="39"/>
      <c r="G19" s="48"/>
      <c r="H19" s="41"/>
      <c r="I19" s="41"/>
      <c r="J19" s="41"/>
      <c r="K19" s="54">
        <v>215940</v>
      </c>
      <c r="L19" s="54">
        <v>288000</v>
      </c>
      <c r="M19" s="54">
        <v>291000</v>
      </c>
    </row>
    <row r="20" spans="1:13" s="1" customFormat="1" ht="20.25" customHeight="1">
      <c r="A20" s="36"/>
      <c r="B20" s="37"/>
      <c r="C20" s="38"/>
      <c r="D20" s="38"/>
      <c r="E20" s="38"/>
      <c r="F20" s="39" t="s">
        <v>5</v>
      </c>
      <c r="G20" s="48"/>
      <c r="H20" s="41"/>
      <c r="I20" s="41"/>
      <c r="J20" s="41"/>
      <c r="K20" s="54"/>
      <c r="L20" s="54"/>
      <c r="M20" s="54"/>
    </row>
    <row r="21" spans="1:13" s="1" customFormat="1" ht="20.25" customHeight="1">
      <c r="A21" s="36"/>
      <c r="B21" s="51" t="s">
        <v>48</v>
      </c>
      <c r="C21" s="38" t="s">
        <v>10</v>
      </c>
      <c r="D21" s="38" t="s">
        <v>7</v>
      </c>
      <c r="E21" s="44" t="s">
        <v>24</v>
      </c>
      <c r="F21" s="44"/>
      <c r="G21" s="40"/>
      <c r="H21" s="45"/>
      <c r="I21" s="45"/>
      <c r="J21" s="45"/>
      <c r="K21" s="52">
        <f>K22</f>
        <v>191000</v>
      </c>
      <c r="L21" s="52">
        <f>L22</f>
        <v>196000</v>
      </c>
      <c r="M21" s="52">
        <f>M22</f>
        <v>196000</v>
      </c>
    </row>
    <row r="22" spans="1:13" s="1" customFormat="1" ht="24" customHeight="1">
      <c r="A22" s="36"/>
      <c r="B22" s="55" t="s">
        <v>48</v>
      </c>
      <c r="C22" s="38" t="s">
        <v>10</v>
      </c>
      <c r="D22" s="38" t="s">
        <v>7</v>
      </c>
      <c r="E22" s="38" t="s">
        <v>20</v>
      </c>
      <c r="F22" s="39"/>
      <c r="G22" s="48"/>
      <c r="H22" s="41"/>
      <c r="I22" s="41"/>
      <c r="J22" s="41"/>
      <c r="K22" s="54">
        <v>191000</v>
      </c>
      <c r="L22" s="54">
        <v>196000</v>
      </c>
      <c r="M22" s="54">
        <v>196000</v>
      </c>
    </row>
    <row r="23" spans="1:13" s="1" customFormat="1" ht="20.25" customHeight="1">
      <c r="A23" s="36"/>
      <c r="B23" s="37" t="s">
        <v>28</v>
      </c>
      <c r="C23" s="38" t="s">
        <v>10</v>
      </c>
      <c r="D23" s="38" t="s">
        <v>7</v>
      </c>
      <c r="E23" s="38" t="s">
        <v>8</v>
      </c>
      <c r="F23" s="39" t="s">
        <v>5</v>
      </c>
      <c r="G23" s="48"/>
      <c r="H23" s="41"/>
      <c r="I23" s="41"/>
      <c r="J23" s="41"/>
      <c r="K23" s="54">
        <v>191000</v>
      </c>
      <c r="L23" s="54">
        <v>196000</v>
      </c>
      <c r="M23" s="54">
        <v>196000</v>
      </c>
    </row>
    <row r="24" spans="1:13" s="1" customFormat="1" ht="20.25" customHeight="1">
      <c r="A24" s="36"/>
      <c r="B24" s="51" t="s">
        <v>49</v>
      </c>
      <c r="C24" s="44" t="s">
        <v>14</v>
      </c>
      <c r="D24" s="44" t="s">
        <v>15</v>
      </c>
      <c r="E24" s="44" t="s">
        <v>24</v>
      </c>
      <c r="F24" s="44"/>
      <c r="G24" s="40"/>
      <c r="H24" s="45"/>
      <c r="I24" s="45"/>
      <c r="J24" s="45"/>
      <c r="K24" s="52">
        <f>K26+K28+K30+K32</f>
        <v>3795060</v>
      </c>
      <c r="L24" s="52">
        <f>L26+L28+L30+L32</f>
        <v>6035000.8</v>
      </c>
      <c r="M24" s="52">
        <f>M26+M28+M30+M32</f>
        <v>6046000.5</v>
      </c>
    </row>
    <row r="25" spans="1:13" s="1" customFormat="1" ht="20.25" customHeight="1">
      <c r="A25" s="36"/>
      <c r="B25" s="60" t="s">
        <v>38</v>
      </c>
      <c r="C25" s="38" t="s">
        <v>14</v>
      </c>
      <c r="D25" s="38" t="s">
        <v>10</v>
      </c>
      <c r="E25" s="38" t="s">
        <v>39</v>
      </c>
      <c r="F25" s="39"/>
      <c r="G25" s="48"/>
      <c r="H25" s="41"/>
      <c r="I25" s="41"/>
      <c r="J25" s="41"/>
      <c r="K25" s="54">
        <v>1680000</v>
      </c>
      <c r="L25" s="54">
        <v>3866000.8</v>
      </c>
      <c r="M25" s="54">
        <v>3821000.5</v>
      </c>
    </row>
    <row r="26" spans="1:13" s="1" customFormat="1" ht="20.25" customHeight="1">
      <c r="A26" s="36"/>
      <c r="B26" s="55" t="s">
        <v>30</v>
      </c>
      <c r="C26" s="38" t="s">
        <v>14</v>
      </c>
      <c r="D26" s="38" t="s">
        <v>10</v>
      </c>
      <c r="E26" s="38" t="s">
        <v>39</v>
      </c>
      <c r="F26" s="39" t="s">
        <v>5</v>
      </c>
      <c r="G26" s="48"/>
      <c r="H26" s="41"/>
      <c r="I26" s="41"/>
      <c r="J26" s="41"/>
      <c r="K26" s="54">
        <v>1680000</v>
      </c>
      <c r="L26" s="54">
        <v>3866000.8</v>
      </c>
      <c r="M26" s="54">
        <v>3821000.5</v>
      </c>
    </row>
    <row r="27" spans="1:13" s="1" customFormat="1" ht="20.25" customHeight="1">
      <c r="A27" s="36"/>
      <c r="B27" s="60" t="s">
        <v>38</v>
      </c>
      <c r="C27" s="38" t="s">
        <v>14</v>
      </c>
      <c r="D27" s="38" t="s">
        <v>7</v>
      </c>
      <c r="E27" s="38" t="s">
        <v>50</v>
      </c>
      <c r="F27" s="39"/>
      <c r="G27" s="48" t="s">
        <v>40</v>
      </c>
      <c r="H27" s="41" t="s">
        <v>40</v>
      </c>
      <c r="I27" s="41" t="s">
        <v>40</v>
      </c>
      <c r="J27" s="41"/>
      <c r="K27" s="54">
        <v>600000</v>
      </c>
      <c r="L27" s="54">
        <v>615000</v>
      </c>
      <c r="M27" s="54">
        <v>630000</v>
      </c>
    </row>
    <row r="28" spans="1:13" s="1" customFormat="1" ht="20.25" customHeight="1">
      <c r="A28" s="36"/>
      <c r="B28" s="55" t="s">
        <v>51</v>
      </c>
      <c r="C28" s="38" t="s">
        <v>14</v>
      </c>
      <c r="D28" s="38" t="s">
        <v>7</v>
      </c>
      <c r="E28" s="38" t="s">
        <v>50</v>
      </c>
      <c r="F28" s="39" t="s">
        <v>5</v>
      </c>
      <c r="G28" s="48" t="s">
        <v>40</v>
      </c>
      <c r="H28" s="41" t="s">
        <v>40</v>
      </c>
      <c r="I28" s="41" t="s">
        <v>40</v>
      </c>
      <c r="J28" s="41"/>
      <c r="K28" s="54">
        <v>600000</v>
      </c>
      <c r="L28" s="54">
        <v>615000</v>
      </c>
      <c r="M28" s="54">
        <v>630000</v>
      </c>
    </row>
    <row r="29" spans="1:13" s="1" customFormat="1" ht="20.25" customHeight="1">
      <c r="A29" s="36"/>
      <c r="B29" s="60" t="s">
        <v>38</v>
      </c>
      <c r="C29" s="38" t="s">
        <v>14</v>
      </c>
      <c r="D29" s="38" t="s">
        <v>7</v>
      </c>
      <c r="E29" s="38" t="s">
        <v>52</v>
      </c>
      <c r="F29" s="39"/>
      <c r="G29" s="48" t="s">
        <v>40</v>
      </c>
      <c r="H29" s="41" t="s">
        <v>40</v>
      </c>
      <c r="I29" s="41" t="s">
        <v>40</v>
      </c>
      <c r="J29" s="41"/>
      <c r="K29" s="54">
        <v>423000</v>
      </c>
      <c r="L29" s="54">
        <v>434000</v>
      </c>
      <c r="M29" s="54">
        <v>445000</v>
      </c>
    </row>
    <row r="30" spans="1:13" s="1" customFormat="1" ht="20.25" customHeight="1">
      <c r="A30" s="36"/>
      <c r="B30" s="55" t="s">
        <v>53</v>
      </c>
      <c r="C30" s="38" t="s">
        <v>14</v>
      </c>
      <c r="D30" s="38" t="s">
        <v>7</v>
      </c>
      <c r="E30" s="38" t="s">
        <v>52</v>
      </c>
      <c r="F30" s="38" t="s">
        <v>5</v>
      </c>
      <c r="G30" s="48"/>
      <c r="H30" s="41"/>
      <c r="I30" s="41"/>
      <c r="J30" s="41"/>
      <c r="K30" s="54">
        <v>423000</v>
      </c>
      <c r="L30" s="54">
        <v>434000</v>
      </c>
      <c r="M30" s="54">
        <v>445000</v>
      </c>
    </row>
    <row r="31" spans="1:13" s="1" customFormat="1" ht="20.25" customHeight="1">
      <c r="A31" s="36"/>
      <c r="B31" s="60" t="s">
        <v>38</v>
      </c>
      <c r="C31" s="38" t="s">
        <v>14</v>
      </c>
      <c r="D31" s="38" t="s">
        <v>7</v>
      </c>
      <c r="E31" s="38" t="s">
        <v>54</v>
      </c>
      <c r="F31" s="39"/>
      <c r="G31" s="48" t="s">
        <v>40</v>
      </c>
      <c r="H31" s="41" t="s">
        <v>40</v>
      </c>
      <c r="I31" s="41" t="s">
        <v>40</v>
      </c>
      <c r="J31" s="41"/>
      <c r="K31" s="54">
        <v>1092060</v>
      </c>
      <c r="L31" s="54">
        <v>1120000</v>
      </c>
      <c r="M31" s="54">
        <v>1150000</v>
      </c>
    </row>
    <row r="32" spans="1:13" s="1" customFormat="1" ht="22.5" customHeight="1">
      <c r="A32" s="36"/>
      <c r="B32" s="55" t="s">
        <v>55</v>
      </c>
      <c r="C32" s="38" t="s">
        <v>14</v>
      </c>
      <c r="D32" s="38" t="s">
        <v>7</v>
      </c>
      <c r="E32" s="38" t="s">
        <v>54</v>
      </c>
      <c r="F32" s="38" t="s">
        <v>5</v>
      </c>
      <c r="G32" s="48"/>
      <c r="H32" s="41"/>
      <c r="I32" s="41"/>
      <c r="J32" s="41"/>
      <c r="K32" s="54">
        <v>1092060</v>
      </c>
      <c r="L32" s="54">
        <v>1120000</v>
      </c>
      <c r="M32" s="54">
        <v>1150000</v>
      </c>
    </row>
    <row r="33" spans="1:13" s="57" customFormat="1" ht="24" customHeight="1">
      <c r="A33" s="53"/>
      <c r="B33" s="51" t="s">
        <v>45</v>
      </c>
      <c r="C33" s="28" t="s">
        <v>16</v>
      </c>
      <c r="D33" s="28" t="s">
        <v>2</v>
      </c>
      <c r="E33" s="28" t="s">
        <v>24</v>
      </c>
      <c r="F33" s="28"/>
      <c r="G33" s="29" t="e">
        <f>SUM(#REF!)</f>
        <v>#REF!</v>
      </c>
      <c r="H33" s="30"/>
      <c r="I33" s="30"/>
      <c r="J33" s="30"/>
      <c r="K33" s="61"/>
      <c r="L33" s="61">
        <f>L36+L39</f>
        <v>0</v>
      </c>
      <c r="M33" s="61">
        <f>M36+M39</f>
        <v>0</v>
      </c>
    </row>
    <row r="34" spans="1:13" s="1" customFormat="1" ht="33" customHeight="1">
      <c r="A34" s="36"/>
      <c r="B34" s="37" t="s">
        <v>31</v>
      </c>
      <c r="C34" s="38" t="s">
        <v>16</v>
      </c>
      <c r="D34" s="38" t="s">
        <v>2</v>
      </c>
      <c r="E34" s="38" t="s">
        <v>32</v>
      </c>
      <c r="F34" s="39"/>
      <c r="G34" s="48"/>
      <c r="H34" s="41"/>
      <c r="I34" s="41"/>
      <c r="J34" s="41"/>
      <c r="K34" s="54">
        <v>0</v>
      </c>
      <c r="L34" s="54">
        <v>0</v>
      </c>
      <c r="M34" s="54">
        <v>0</v>
      </c>
    </row>
    <row r="35" spans="1:13" s="1" customFormat="1" ht="20.25" customHeight="1">
      <c r="A35" s="36"/>
      <c r="B35" s="37" t="s">
        <v>36</v>
      </c>
      <c r="C35" s="38" t="s">
        <v>16</v>
      </c>
      <c r="D35" s="38" t="s">
        <v>2</v>
      </c>
      <c r="E35" s="38" t="s">
        <v>13</v>
      </c>
      <c r="F35" s="38"/>
      <c r="G35" s="48"/>
      <c r="H35" s="41"/>
      <c r="I35" s="41"/>
      <c r="J35" s="41"/>
      <c r="K35" s="54">
        <v>0</v>
      </c>
      <c r="L35" s="54">
        <v>0</v>
      </c>
      <c r="M35" s="54">
        <v>0</v>
      </c>
    </row>
    <row r="36" spans="1:13" s="1" customFormat="1" ht="20.25" customHeight="1">
      <c r="A36" s="36"/>
      <c r="B36" s="37" t="s">
        <v>33</v>
      </c>
      <c r="C36" s="38" t="s">
        <v>16</v>
      </c>
      <c r="D36" s="38" t="s">
        <v>2</v>
      </c>
      <c r="E36" s="38" t="s">
        <v>13</v>
      </c>
      <c r="F36" s="39" t="s">
        <v>6</v>
      </c>
      <c r="G36" s="40" t="e">
        <f>SUM(#REF!)</f>
        <v>#REF!</v>
      </c>
      <c r="H36" s="41"/>
      <c r="I36" s="41"/>
      <c r="J36" s="41"/>
      <c r="K36" s="54">
        <v>0</v>
      </c>
      <c r="L36" s="54">
        <v>0</v>
      </c>
      <c r="M36" s="54">
        <v>0</v>
      </c>
    </row>
    <row r="37" spans="1:13" s="1" customFormat="1" ht="21.75" customHeight="1">
      <c r="A37" s="36"/>
      <c r="B37" s="37" t="s">
        <v>34</v>
      </c>
      <c r="C37" s="38" t="s">
        <v>16</v>
      </c>
      <c r="D37" s="38" t="s">
        <v>2</v>
      </c>
      <c r="E37" s="38" t="s">
        <v>35</v>
      </c>
      <c r="F37" s="39"/>
      <c r="G37" s="40"/>
      <c r="H37" s="41"/>
      <c r="I37" s="41"/>
      <c r="J37" s="41"/>
      <c r="K37" s="54">
        <v>0</v>
      </c>
      <c r="L37" s="54">
        <v>0</v>
      </c>
      <c r="M37" s="54">
        <v>0</v>
      </c>
    </row>
    <row r="38" spans="1:13" s="57" customFormat="1" ht="20.25" customHeight="1">
      <c r="A38" s="27"/>
      <c r="B38" s="37" t="s">
        <v>36</v>
      </c>
      <c r="C38" s="58" t="s">
        <v>16</v>
      </c>
      <c r="D38" s="58" t="s">
        <v>2</v>
      </c>
      <c r="E38" s="58" t="s">
        <v>37</v>
      </c>
      <c r="F38" s="58"/>
      <c r="G38" s="50"/>
      <c r="H38" s="56"/>
      <c r="I38" s="56"/>
      <c r="J38" s="56"/>
      <c r="K38" s="54">
        <v>0</v>
      </c>
      <c r="L38" s="54">
        <v>0</v>
      </c>
      <c r="M38" s="54">
        <v>0</v>
      </c>
    </row>
    <row r="39" spans="1:13" s="1" customFormat="1" ht="20.25" customHeight="1">
      <c r="A39" s="36"/>
      <c r="B39" s="37" t="s">
        <v>33</v>
      </c>
      <c r="C39" s="38" t="s">
        <v>16</v>
      </c>
      <c r="D39" s="38" t="s">
        <v>2</v>
      </c>
      <c r="E39" s="38" t="s">
        <v>37</v>
      </c>
      <c r="F39" s="38" t="s">
        <v>6</v>
      </c>
      <c r="G39" s="48"/>
      <c r="H39" s="41"/>
      <c r="I39" s="41"/>
      <c r="J39" s="41"/>
      <c r="K39" s="54">
        <v>0</v>
      </c>
      <c r="L39" s="54">
        <v>0</v>
      </c>
      <c r="M39" s="54">
        <v>0</v>
      </c>
    </row>
    <row r="40" spans="1:13" s="62" customFormat="1" ht="20.25" customHeight="1">
      <c r="A40" s="27"/>
      <c r="B40" s="51" t="s">
        <v>41</v>
      </c>
      <c r="C40" s="28" t="s">
        <v>18</v>
      </c>
      <c r="D40" s="28" t="s">
        <v>7</v>
      </c>
      <c r="E40" s="28" t="s">
        <v>17</v>
      </c>
      <c r="F40" s="28"/>
      <c r="G40" s="29">
        <v>377.7</v>
      </c>
      <c r="H40" s="30"/>
      <c r="I40" s="30"/>
      <c r="J40" s="30"/>
      <c r="K40" s="61">
        <f>K41</f>
        <v>100000</v>
      </c>
      <c r="L40" s="61">
        <v>110000</v>
      </c>
      <c r="M40" s="61">
        <f>M41</f>
        <v>120000</v>
      </c>
    </row>
    <row r="41" spans="1:13" s="1" customFormat="1" ht="19.5" customHeight="1">
      <c r="A41" s="59"/>
      <c r="B41" s="55" t="s">
        <v>42</v>
      </c>
      <c r="C41" s="38" t="s">
        <v>18</v>
      </c>
      <c r="D41" s="38" t="s">
        <v>7</v>
      </c>
      <c r="E41" s="38" t="s">
        <v>17</v>
      </c>
      <c r="F41" s="39" t="s">
        <v>3</v>
      </c>
      <c r="G41" s="40"/>
      <c r="H41" s="41"/>
      <c r="I41" s="41"/>
      <c r="J41" s="41"/>
      <c r="K41" s="54">
        <v>100000</v>
      </c>
      <c r="L41" s="54">
        <v>110000</v>
      </c>
      <c r="M41" s="54">
        <v>120000</v>
      </c>
    </row>
    <row r="42" spans="1:13" s="26" customFormat="1" ht="20.25" customHeight="1">
      <c r="A42" s="25"/>
      <c r="B42" s="51" t="s">
        <v>4</v>
      </c>
      <c r="C42" s="44" t="s">
        <v>23</v>
      </c>
      <c r="D42" s="44" t="s">
        <v>2</v>
      </c>
      <c r="E42" s="44" t="s">
        <v>25</v>
      </c>
      <c r="F42" s="44"/>
      <c r="G42" s="40"/>
      <c r="H42" s="45"/>
      <c r="I42" s="45"/>
      <c r="J42" s="45"/>
      <c r="K42" s="52">
        <f>K43</f>
        <v>60000</v>
      </c>
      <c r="L42" s="52">
        <v>70000</v>
      </c>
      <c r="M42" s="52">
        <f>M43</f>
        <v>80000</v>
      </c>
    </row>
    <row r="43" spans="1:13" s="1" customFormat="1" ht="30" customHeight="1">
      <c r="A43" s="59"/>
      <c r="B43" s="55" t="s">
        <v>43</v>
      </c>
      <c r="C43" s="38" t="s">
        <v>23</v>
      </c>
      <c r="D43" s="38" t="s">
        <v>2</v>
      </c>
      <c r="E43" s="38" t="s">
        <v>44</v>
      </c>
      <c r="F43" s="38"/>
      <c r="G43" s="40"/>
      <c r="H43" s="41"/>
      <c r="I43" s="41"/>
      <c r="J43" s="41"/>
      <c r="K43" s="54">
        <v>60000</v>
      </c>
      <c r="L43" s="54">
        <v>70000</v>
      </c>
      <c r="M43" s="54">
        <v>80000</v>
      </c>
    </row>
    <row r="44" spans="1:13" s="1" customFormat="1" ht="20.25" customHeight="1">
      <c r="A44" s="59"/>
      <c r="B44" s="37" t="s">
        <v>33</v>
      </c>
      <c r="C44" s="38" t="s">
        <v>23</v>
      </c>
      <c r="D44" s="38" t="s">
        <v>2</v>
      </c>
      <c r="E44" s="38" t="s">
        <v>44</v>
      </c>
      <c r="F44" s="38" t="s">
        <v>5</v>
      </c>
      <c r="G44" s="40"/>
      <c r="H44" s="41"/>
      <c r="I44" s="41"/>
      <c r="J44" s="41"/>
      <c r="K44" s="54">
        <v>60000</v>
      </c>
      <c r="L44" s="54">
        <v>70000</v>
      </c>
      <c r="M44" s="54">
        <v>80000</v>
      </c>
    </row>
    <row r="45" spans="1:13" s="1" customFormat="1" ht="30.75" customHeight="1">
      <c r="A45" s="36"/>
      <c r="B45" s="43"/>
      <c r="C45" s="44"/>
      <c r="D45" s="28"/>
      <c r="E45" s="28"/>
      <c r="F45" s="40"/>
      <c r="G45" s="45"/>
      <c r="H45" s="45"/>
      <c r="I45" s="45"/>
      <c r="J45" s="46"/>
      <c r="K45" s="47"/>
      <c r="L45" s="47"/>
      <c r="M45" s="47"/>
    </row>
    <row r="46" spans="2:1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2:13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2:13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2:13" ht="12.75">
      <c r="B50" s="8" t="s">
        <v>64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2:13" ht="12.75">
      <c r="B51" s="8" t="s">
        <v>65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2:13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2:13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2:13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13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2:13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2:13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2:13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2:13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2:13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2:13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2:13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2:13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2:13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2:13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2:13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2:13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2:13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2:13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2:13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2:13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2:13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2:13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2:13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2:13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2:13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2:13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2:13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2:13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2:13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2:13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2:13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2:13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2:13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2:13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2:13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2:13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2:13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2:13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2:13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2:13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2:13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2:13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2:13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2:13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</sheetData>
  <sheetProtection/>
  <mergeCells count="5">
    <mergeCell ref="A8:K8"/>
    <mergeCell ref="D3:K3"/>
    <mergeCell ref="D5:K5"/>
    <mergeCell ref="A6:K6"/>
    <mergeCell ref="A7:K7"/>
  </mergeCells>
  <printOptions horizontalCentered="1"/>
  <pageMargins left="0.15748031496062992" right="0.1968503937007874" top="0.2755905511811024" bottom="0.2755905511811024" header="0.1968503937007874" footer="0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9"/>
  <sheetViews>
    <sheetView tabSelected="1" view="pageBreakPreview" zoomScale="70" zoomScaleNormal="75" zoomScaleSheetLayoutView="70" zoomScalePageLayoutView="0" workbookViewId="0" topLeftCell="A25">
      <selection activeCell="L25" sqref="L25"/>
    </sheetView>
  </sheetViews>
  <sheetFormatPr defaultColWidth="9.00390625" defaultRowHeight="12.75"/>
  <cols>
    <col min="1" max="1" width="4.00390625" style="0" customWidth="1"/>
    <col min="2" max="2" width="68.375" style="0" customWidth="1"/>
    <col min="3" max="3" width="7.625" style="0" customWidth="1"/>
    <col min="4" max="4" width="11.375" style="0" customWidth="1"/>
    <col min="5" max="5" width="17.375" style="0" customWidth="1"/>
    <col min="6" max="6" width="17.625" style="0" hidden="1" customWidth="1"/>
    <col min="7" max="7" width="0.12890625" style="0" hidden="1" customWidth="1"/>
    <col min="8" max="8" width="15.875" style="0" hidden="1" customWidth="1"/>
    <col min="9" max="9" width="0.37109375" style="0" hidden="1" customWidth="1"/>
    <col min="10" max="10" width="13.875" style="0" hidden="1" customWidth="1"/>
    <col min="11" max="11" width="13.875" style="0" customWidth="1"/>
    <col min="12" max="12" width="17.875" style="0" customWidth="1"/>
    <col min="13" max="13" width="19.375" style="0" customWidth="1"/>
  </cols>
  <sheetData>
    <row r="1" ht="19.5" customHeight="1"/>
    <row r="2" spans="1:13" ht="18">
      <c r="A2" s="2"/>
      <c r="B2" s="3"/>
      <c r="C2" s="22"/>
      <c r="D2" s="23" t="s">
        <v>57</v>
      </c>
      <c r="E2" s="9"/>
      <c r="F2" s="10"/>
      <c r="G2" s="11"/>
      <c r="H2" s="11"/>
      <c r="I2" s="11"/>
      <c r="J2" s="11"/>
      <c r="K2" s="10"/>
      <c r="L2" s="7"/>
      <c r="M2" s="7"/>
    </row>
    <row r="3" spans="1:13" ht="54" customHeight="1">
      <c r="A3" s="2"/>
      <c r="B3" s="67"/>
      <c r="C3" s="22"/>
      <c r="D3" s="72" t="s">
        <v>93</v>
      </c>
      <c r="E3" s="72"/>
      <c r="F3" s="72"/>
      <c r="G3" s="72"/>
      <c r="H3" s="72"/>
      <c r="I3" s="72"/>
      <c r="J3" s="72"/>
      <c r="K3" s="72"/>
      <c r="L3" s="7"/>
      <c r="M3" s="7"/>
    </row>
    <row r="4" spans="1:13" ht="15">
      <c r="A4" s="6"/>
      <c r="C4" s="12"/>
      <c r="D4" s="24" t="s">
        <v>94</v>
      </c>
      <c r="E4" s="13" t="s">
        <v>96</v>
      </c>
      <c r="F4" s="13"/>
      <c r="G4" s="13"/>
      <c r="H4" s="13"/>
      <c r="I4" s="13"/>
      <c r="J4" s="13"/>
      <c r="K4" s="13" t="s">
        <v>97</v>
      </c>
      <c r="L4" s="13"/>
      <c r="M4" s="13"/>
    </row>
    <row r="5" spans="1:11" ht="15">
      <c r="A5" s="6"/>
      <c r="C5" s="12"/>
      <c r="D5" s="73"/>
      <c r="E5" s="73"/>
      <c r="F5" s="73"/>
      <c r="G5" s="73"/>
      <c r="H5" s="73"/>
      <c r="I5" s="73"/>
      <c r="J5" s="73"/>
      <c r="K5" s="73"/>
    </row>
    <row r="6" spans="1:11" ht="15.7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5.75" customHeight="1">
      <c r="A7" s="71" t="s">
        <v>87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3" ht="18" customHeight="1">
      <c r="A8" s="71" t="s">
        <v>46</v>
      </c>
      <c r="B8" s="71"/>
      <c r="C8" s="71"/>
      <c r="D8" s="71"/>
      <c r="E8" s="71"/>
      <c r="F8" s="71"/>
      <c r="G8" s="71"/>
      <c r="H8" s="71"/>
      <c r="I8" s="71"/>
      <c r="J8" s="71"/>
      <c r="K8" s="71"/>
      <c r="M8" s="66"/>
    </row>
    <row r="9" spans="1:13" ht="18">
      <c r="A9" s="68"/>
      <c r="B9" s="4" t="s">
        <v>95</v>
      </c>
      <c r="C9" s="5"/>
      <c r="D9" s="69"/>
      <c r="E9" s="69"/>
      <c r="F9" s="69"/>
      <c r="G9" s="69"/>
      <c r="H9" s="69"/>
      <c r="I9" s="69"/>
      <c r="J9" s="69"/>
      <c r="K9" s="70"/>
      <c r="L9" s="65"/>
      <c r="M9" s="14" t="s">
        <v>70</v>
      </c>
    </row>
    <row r="10" spans="1:13" s="20" customFormat="1" ht="52.5" customHeight="1">
      <c r="A10" s="15"/>
      <c r="B10" s="15" t="s">
        <v>21</v>
      </c>
      <c r="C10" s="16" t="s">
        <v>58</v>
      </c>
      <c r="D10" s="16" t="s">
        <v>22</v>
      </c>
      <c r="E10" s="16" t="s">
        <v>19</v>
      </c>
      <c r="F10" s="17" t="s">
        <v>1</v>
      </c>
      <c r="G10" s="18"/>
      <c r="H10" s="18"/>
      <c r="I10" s="18"/>
      <c r="J10" s="19"/>
      <c r="K10" s="16">
        <v>2019</v>
      </c>
      <c r="L10" s="16">
        <v>2020</v>
      </c>
      <c r="M10" s="16">
        <v>2021</v>
      </c>
    </row>
    <row r="11" spans="1:13" s="20" customFormat="1" ht="14.25" customHeight="1">
      <c r="A11" s="21"/>
      <c r="B11" s="18">
        <v>1</v>
      </c>
      <c r="C11" s="18">
        <v>4</v>
      </c>
      <c r="D11" s="18">
        <v>5</v>
      </c>
      <c r="E11" s="18">
        <v>6</v>
      </c>
      <c r="F11" s="18"/>
      <c r="G11" s="18"/>
      <c r="H11" s="18"/>
      <c r="I11" s="18"/>
      <c r="J11" s="18"/>
      <c r="K11" s="18">
        <v>7</v>
      </c>
      <c r="L11" s="18">
        <v>8</v>
      </c>
      <c r="M11" s="18">
        <v>9</v>
      </c>
    </row>
    <row r="12" spans="1:13" s="64" customFormat="1" ht="20.25" customHeight="1">
      <c r="A12" s="31"/>
      <c r="B12" s="31" t="s">
        <v>60</v>
      </c>
      <c r="C12" s="32" t="s">
        <v>15</v>
      </c>
      <c r="D12" s="32" t="s">
        <v>15</v>
      </c>
      <c r="E12" s="32" t="s">
        <v>85</v>
      </c>
      <c r="F12" s="32"/>
      <c r="G12" s="33" t="e">
        <f>SUM(#REF!+#REF!+#REF!+G15+#REF!+#REF!+#REF!+#REF!+#REF!)</f>
        <v>#REF!</v>
      </c>
      <c r="H12" s="34"/>
      <c r="I12" s="34"/>
      <c r="J12" s="34"/>
      <c r="K12" s="63">
        <f>K13+K18+K20+K22+K25+K41+K43</f>
        <v>7618295.8100000005</v>
      </c>
      <c r="L12" s="63">
        <f>L13+L18+L20+L22+L25+L41+L43</f>
        <v>4902550</v>
      </c>
      <c r="M12" s="63">
        <f>M13+M18+M20+M22+M25+M41+M43</f>
        <v>4977800</v>
      </c>
    </row>
    <row r="13" spans="1:13" s="1" customFormat="1" ht="21" customHeight="1">
      <c r="A13" s="25"/>
      <c r="B13" s="27" t="s">
        <v>0</v>
      </c>
      <c r="C13" s="28" t="s">
        <v>2</v>
      </c>
      <c r="D13" s="28" t="s">
        <v>15</v>
      </c>
      <c r="E13" s="28" t="s">
        <v>85</v>
      </c>
      <c r="F13" s="28"/>
      <c r="G13" s="29"/>
      <c r="H13" s="30"/>
      <c r="I13" s="30"/>
      <c r="J13" s="30"/>
      <c r="K13" s="35">
        <v>2429562.8</v>
      </c>
      <c r="L13" s="35">
        <v>2450000</v>
      </c>
      <c r="M13" s="35">
        <v>2511000</v>
      </c>
    </row>
    <row r="14" spans="1:13" s="1" customFormat="1" ht="33.75" customHeight="1">
      <c r="A14" s="36"/>
      <c r="B14" s="43" t="s">
        <v>71</v>
      </c>
      <c r="C14" s="44" t="s">
        <v>2</v>
      </c>
      <c r="D14" s="44" t="s">
        <v>11</v>
      </c>
      <c r="E14" s="44" t="s">
        <v>85</v>
      </c>
      <c r="F14" s="44"/>
      <c r="G14" s="29">
        <v>240</v>
      </c>
      <c r="H14" s="45"/>
      <c r="I14" s="45"/>
      <c r="J14" s="45"/>
      <c r="K14" s="47">
        <f>K15</f>
        <v>1917562.8</v>
      </c>
      <c r="L14" s="47">
        <f aca="true" t="shared" si="0" ref="L14:M16">L15</f>
        <v>1906300</v>
      </c>
      <c r="M14" s="47">
        <f t="shared" si="0"/>
        <v>1954000</v>
      </c>
    </row>
    <row r="15" spans="1:13" s="1" customFormat="1" ht="27" customHeight="1">
      <c r="A15" s="36"/>
      <c r="B15" s="37" t="s">
        <v>27</v>
      </c>
      <c r="C15" s="38" t="s">
        <v>2</v>
      </c>
      <c r="D15" s="38" t="s">
        <v>11</v>
      </c>
      <c r="E15" s="38" t="s">
        <v>74</v>
      </c>
      <c r="F15" s="39"/>
      <c r="G15" s="50">
        <v>240</v>
      </c>
      <c r="H15" s="41"/>
      <c r="I15" s="41"/>
      <c r="J15" s="41"/>
      <c r="K15" s="42">
        <f>K16</f>
        <v>1917562.8</v>
      </c>
      <c r="L15" s="42">
        <f t="shared" si="0"/>
        <v>1906300</v>
      </c>
      <c r="M15" s="42">
        <f t="shared" si="0"/>
        <v>1954000</v>
      </c>
    </row>
    <row r="16" spans="1:13" s="1" customFormat="1" ht="20.25" customHeight="1">
      <c r="A16" s="36"/>
      <c r="B16" s="49" t="s">
        <v>29</v>
      </c>
      <c r="C16" s="38" t="s">
        <v>2</v>
      </c>
      <c r="D16" s="38" t="s">
        <v>11</v>
      </c>
      <c r="E16" s="38" t="s">
        <v>75</v>
      </c>
      <c r="F16" s="39"/>
      <c r="G16" s="50">
        <v>240</v>
      </c>
      <c r="H16" s="41"/>
      <c r="I16" s="41"/>
      <c r="J16" s="41"/>
      <c r="K16" s="42">
        <f>K17</f>
        <v>1917562.8</v>
      </c>
      <c r="L16" s="42">
        <f t="shared" si="0"/>
        <v>1906300</v>
      </c>
      <c r="M16" s="42">
        <f t="shared" si="0"/>
        <v>1954000</v>
      </c>
    </row>
    <row r="17" spans="1:13" s="1" customFormat="1" ht="20.25" customHeight="1">
      <c r="A17" s="36"/>
      <c r="B17" s="37" t="s">
        <v>28</v>
      </c>
      <c r="C17" s="38" t="s">
        <v>2</v>
      </c>
      <c r="D17" s="38" t="s">
        <v>11</v>
      </c>
      <c r="E17" s="38" t="s">
        <v>75</v>
      </c>
      <c r="F17" s="39" t="s">
        <v>5</v>
      </c>
      <c r="G17" s="50">
        <v>240</v>
      </c>
      <c r="H17" s="41"/>
      <c r="I17" s="41"/>
      <c r="J17" s="41"/>
      <c r="K17" s="42">
        <v>1917562.8</v>
      </c>
      <c r="L17" s="42">
        <v>1906300</v>
      </c>
      <c r="M17" s="42">
        <v>1954000</v>
      </c>
    </row>
    <row r="18" spans="1:13" s="1" customFormat="1" ht="20.25" customHeight="1">
      <c r="A18" s="36"/>
      <c r="B18" s="51" t="s">
        <v>62</v>
      </c>
      <c r="C18" s="44" t="s">
        <v>2</v>
      </c>
      <c r="D18" s="44" t="s">
        <v>23</v>
      </c>
      <c r="E18" s="44" t="s">
        <v>85</v>
      </c>
      <c r="F18" s="44"/>
      <c r="G18" s="40"/>
      <c r="H18" s="45"/>
      <c r="I18" s="45"/>
      <c r="J18" s="45"/>
      <c r="K18" s="52">
        <f>K19</f>
        <v>184360</v>
      </c>
      <c r="L18" s="52">
        <v>141100</v>
      </c>
      <c r="M18" s="52">
        <v>143400</v>
      </c>
    </row>
    <row r="19" spans="1:13" s="1" customFormat="1" ht="24" customHeight="1">
      <c r="A19" s="36"/>
      <c r="B19" s="37" t="s">
        <v>62</v>
      </c>
      <c r="C19" s="38" t="s">
        <v>2</v>
      </c>
      <c r="D19" s="38" t="s">
        <v>23</v>
      </c>
      <c r="E19" s="38" t="s">
        <v>76</v>
      </c>
      <c r="F19" s="39"/>
      <c r="G19" s="48"/>
      <c r="H19" s="41"/>
      <c r="I19" s="41"/>
      <c r="J19" s="41"/>
      <c r="K19" s="54">
        <v>184360</v>
      </c>
      <c r="L19" s="54">
        <v>141100</v>
      </c>
      <c r="M19" s="54">
        <v>143400</v>
      </c>
    </row>
    <row r="20" spans="1:13" s="1" customFormat="1" ht="24" customHeight="1">
      <c r="A20" s="36"/>
      <c r="B20" s="43" t="s">
        <v>89</v>
      </c>
      <c r="C20" s="38" t="s">
        <v>11</v>
      </c>
      <c r="D20" s="38" t="s">
        <v>88</v>
      </c>
      <c r="E20" s="44" t="s">
        <v>85</v>
      </c>
      <c r="F20" s="39"/>
      <c r="G20" s="48"/>
      <c r="H20" s="41"/>
      <c r="I20" s="41"/>
      <c r="J20" s="41"/>
      <c r="K20" s="52">
        <f>K21</f>
        <v>223883.98</v>
      </c>
      <c r="L20" s="52">
        <v>0</v>
      </c>
      <c r="M20" s="52">
        <v>0</v>
      </c>
    </row>
    <row r="21" spans="1:13" s="1" customFormat="1" ht="20.25" customHeight="1">
      <c r="A21" s="36"/>
      <c r="B21" s="37" t="s">
        <v>89</v>
      </c>
      <c r="C21" s="38" t="s">
        <v>11</v>
      </c>
      <c r="D21" s="38" t="s">
        <v>88</v>
      </c>
      <c r="E21" s="38" t="s">
        <v>81</v>
      </c>
      <c r="F21" s="39" t="s">
        <v>5</v>
      </c>
      <c r="G21" s="48"/>
      <c r="H21" s="41"/>
      <c r="I21" s="41"/>
      <c r="J21" s="41"/>
      <c r="K21" s="54">
        <v>223883.98</v>
      </c>
      <c r="L21" s="54">
        <v>0</v>
      </c>
      <c r="M21" s="54">
        <v>0</v>
      </c>
    </row>
    <row r="22" spans="1:13" s="1" customFormat="1" ht="20.25" customHeight="1">
      <c r="A22" s="36"/>
      <c r="B22" s="51" t="s">
        <v>48</v>
      </c>
      <c r="C22" s="38" t="s">
        <v>10</v>
      </c>
      <c r="D22" s="38" t="s">
        <v>7</v>
      </c>
      <c r="E22" s="44" t="s">
        <v>85</v>
      </c>
      <c r="F22" s="44"/>
      <c r="G22" s="40"/>
      <c r="H22" s="45"/>
      <c r="I22" s="45"/>
      <c r="J22" s="45"/>
      <c r="K22" s="52">
        <v>222000</v>
      </c>
      <c r="L22" s="52">
        <v>197000</v>
      </c>
      <c r="M22" s="52">
        <v>197000</v>
      </c>
    </row>
    <row r="23" spans="1:13" s="1" customFormat="1" ht="24" customHeight="1">
      <c r="A23" s="36"/>
      <c r="B23" s="55" t="s">
        <v>48</v>
      </c>
      <c r="C23" s="38" t="s">
        <v>10</v>
      </c>
      <c r="D23" s="38" t="s">
        <v>7</v>
      </c>
      <c r="E23" s="38" t="s">
        <v>77</v>
      </c>
      <c r="F23" s="39"/>
      <c r="G23" s="48"/>
      <c r="H23" s="41"/>
      <c r="I23" s="41"/>
      <c r="J23" s="41"/>
      <c r="K23" s="54">
        <v>222000</v>
      </c>
      <c r="L23" s="54">
        <v>197000</v>
      </c>
      <c r="M23" s="54">
        <v>197000</v>
      </c>
    </row>
    <row r="24" spans="1:13" s="1" customFormat="1" ht="20.25" customHeight="1">
      <c r="A24" s="36"/>
      <c r="B24" s="37" t="s">
        <v>28</v>
      </c>
      <c r="C24" s="38" t="s">
        <v>10</v>
      </c>
      <c r="D24" s="38" t="s">
        <v>7</v>
      </c>
      <c r="E24" s="38" t="s">
        <v>77</v>
      </c>
      <c r="F24" s="39" t="s">
        <v>5</v>
      </c>
      <c r="G24" s="48"/>
      <c r="H24" s="41"/>
      <c r="I24" s="41"/>
      <c r="J24" s="41"/>
      <c r="K24" s="54">
        <v>222000</v>
      </c>
      <c r="L24" s="54">
        <v>197000</v>
      </c>
      <c r="M24" s="54">
        <v>197000</v>
      </c>
    </row>
    <row r="25" spans="1:13" s="1" customFormat="1" ht="20.25" customHeight="1">
      <c r="A25" s="36"/>
      <c r="B25" s="51" t="s">
        <v>49</v>
      </c>
      <c r="C25" s="44" t="s">
        <v>14</v>
      </c>
      <c r="D25" s="44" t="s">
        <v>15</v>
      </c>
      <c r="E25" s="44" t="s">
        <v>85</v>
      </c>
      <c r="F25" s="44"/>
      <c r="G25" s="40"/>
      <c r="H25" s="45"/>
      <c r="I25" s="45"/>
      <c r="J25" s="45"/>
      <c r="K25" s="52">
        <v>4280468.03</v>
      </c>
      <c r="L25" s="52">
        <v>1948850</v>
      </c>
      <c r="M25" s="52">
        <v>1959400</v>
      </c>
    </row>
    <row r="26" spans="1:13" s="1" customFormat="1" ht="20.25" customHeight="1">
      <c r="A26" s="36"/>
      <c r="B26" s="60" t="s">
        <v>38</v>
      </c>
      <c r="C26" s="38" t="s">
        <v>14</v>
      </c>
      <c r="D26" s="38" t="s">
        <v>10</v>
      </c>
      <c r="E26" s="38" t="s">
        <v>78</v>
      </c>
      <c r="F26" s="39"/>
      <c r="G26" s="48"/>
      <c r="H26" s="41"/>
      <c r="I26" s="41"/>
      <c r="J26" s="41"/>
      <c r="K26" s="54"/>
      <c r="L26" s="54">
        <v>0</v>
      </c>
      <c r="M26" s="54"/>
    </row>
    <row r="27" spans="1:13" s="1" customFormat="1" ht="20.25" customHeight="1">
      <c r="A27" s="36"/>
      <c r="B27" s="55" t="s">
        <v>30</v>
      </c>
      <c r="C27" s="38" t="s">
        <v>14</v>
      </c>
      <c r="D27" s="38" t="s">
        <v>10</v>
      </c>
      <c r="E27" s="38" t="s">
        <v>78</v>
      </c>
      <c r="F27" s="39" t="s">
        <v>5</v>
      </c>
      <c r="G27" s="48"/>
      <c r="H27" s="41"/>
      <c r="I27" s="41"/>
      <c r="J27" s="41"/>
      <c r="K27" s="54"/>
      <c r="L27" s="54">
        <v>0</v>
      </c>
      <c r="M27" s="54"/>
    </row>
    <row r="28" spans="1:13" s="1" customFormat="1" ht="20.25" customHeight="1">
      <c r="A28" s="36"/>
      <c r="B28" s="60" t="s">
        <v>38</v>
      </c>
      <c r="C28" s="38" t="s">
        <v>14</v>
      </c>
      <c r="D28" s="38" t="s">
        <v>7</v>
      </c>
      <c r="E28" s="38" t="s">
        <v>79</v>
      </c>
      <c r="F28" s="39"/>
      <c r="G28" s="48" t="s">
        <v>40</v>
      </c>
      <c r="H28" s="41" t="s">
        <v>40</v>
      </c>
      <c r="I28" s="41" t="s">
        <v>40</v>
      </c>
      <c r="J28" s="41"/>
      <c r="K28" s="54">
        <v>1035697</v>
      </c>
      <c r="L28" s="54">
        <v>950000</v>
      </c>
      <c r="M28" s="54">
        <v>950000</v>
      </c>
    </row>
    <row r="29" spans="1:13" s="1" customFormat="1" ht="20.25" customHeight="1">
      <c r="A29" s="36"/>
      <c r="B29" s="55" t="s">
        <v>51</v>
      </c>
      <c r="C29" s="38" t="s">
        <v>14</v>
      </c>
      <c r="D29" s="38" t="s">
        <v>7</v>
      </c>
      <c r="E29" s="38" t="s">
        <v>79</v>
      </c>
      <c r="F29" s="39" t="s">
        <v>5</v>
      </c>
      <c r="G29" s="48" t="s">
        <v>40</v>
      </c>
      <c r="H29" s="41" t="s">
        <v>40</v>
      </c>
      <c r="I29" s="41" t="s">
        <v>40</v>
      </c>
      <c r="J29" s="41"/>
      <c r="K29" s="54">
        <f>K28</f>
        <v>1035697</v>
      </c>
      <c r="L29" s="54">
        <v>950000</v>
      </c>
      <c r="M29" s="54">
        <v>950000</v>
      </c>
    </row>
    <row r="30" spans="1:13" s="1" customFormat="1" ht="20.25" customHeight="1">
      <c r="A30" s="36"/>
      <c r="B30" s="60" t="s">
        <v>38</v>
      </c>
      <c r="C30" s="38" t="s">
        <v>14</v>
      </c>
      <c r="D30" s="38" t="s">
        <v>7</v>
      </c>
      <c r="E30" s="38" t="s">
        <v>80</v>
      </c>
      <c r="F30" s="39"/>
      <c r="G30" s="48" t="s">
        <v>40</v>
      </c>
      <c r="H30" s="41" t="s">
        <v>40</v>
      </c>
      <c r="I30" s="41" t="s">
        <v>40</v>
      </c>
      <c r="J30" s="41"/>
      <c r="K30" s="54"/>
      <c r="L30" s="54"/>
      <c r="M30" s="54"/>
    </row>
    <row r="31" spans="1:13" s="1" customFormat="1" ht="20.25" customHeight="1">
      <c r="A31" s="36"/>
      <c r="B31" s="55" t="s">
        <v>53</v>
      </c>
      <c r="C31" s="38" t="s">
        <v>14</v>
      </c>
      <c r="D31" s="38" t="s">
        <v>7</v>
      </c>
      <c r="E31" s="38" t="s">
        <v>80</v>
      </c>
      <c r="F31" s="38" t="s">
        <v>5</v>
      </c>
      <c r="G31" s="48"/>
      <c r="H31" s="41"/>
      <c r="I31" s="41"/>
      <c r="J31" s="41"/>
      <c r="K31" s="54"/>
      <c r="L31" s="54"/>
      <c r="M31" s="54"/>
    </row>
    <row r="32" spans="1:13" s="1" customFormat="1" ht="20.25" customHeight="1">
      <c r="A32" s="36"/>
      <c r="B32" s="60" t="s">
        <v>38</v>
      </c>
      <c r="C32" s="38" t="s">
        <v>14</v>
      </c>
      <c r="D32" s="38" t="s">
        <v>7</v>
      </c>
      <c r="E32" s="38" t="s">
        <v>81</v>
      </c>
      <c r="F32" s="39"/>
      <c r="G32" s="48" t="s">
        <v>40</v>
      </c>
      <c r="H32" s="41" t="s">
        <v>40</v>
      </c>
      <c r="I32" s="41" t="s">
        <v>40</v>
      </c>
      <c r="J32" s="41"/>
      <c r="K32" s="54">
        <v>3244771.03</v>
      </c>
      <c r="L32" s="54">
        <v>998850</v>
      </c>
      <c r="M32" s="54">
        <v>1009400</v>
      </c>
    </row>
    <row r="33" spans="1:13" s="1" customFormat="1" ht="22.5" customHeight="1">
      <c r="A33" s="36"/>
      <c r="B33" s="55" t="s">
        <v>55</v>
      </c>
      <c r="C33" s="38" t="s">
        <v>14</v>
      </c>
      <c r="D33" s="38" t="s">
        <v>7</v>
      </c>
      <c r="E33" s="38" t="s">
        <v>81</v>
      </c>
      <c r="F33" s="38" t="s">
        <v>5</v>
      </c>
      <c r="G33" s="48"/>
      <c r="H33" s="41"/>
      <c r="I33" s="41"/>
      <c r="J33" s="41"/>
      <c r="K33" s="54"/>
      <c r="L33" s="54"/>
      <c r="M33" s="54"/>
    </row>
    <row r="34" spans="1:13" s="57" customFormat="1" ht="24" customHeight="1">
      <c r="A34" s="53"/>
      <c r="B34" s="51" t="s">
        <v>45</v>
      </c>
      <c r="C34" s="28" t="s">
        <v>16</v>
      </c>
      <c r="D34" s="28" t="s">
        <v>2</v>
      </c>
      <c r="E34" s="28" t="s">
        <v>85</v>
      </c>
      <c r="F34" s="28"/>
      <c r="G34" s="29" t="e">
        <f>SUM(#REF!)</f>
        <v>#REF!</v>
      </c>
      <c r="H34" s="30"/>
      <c r="I34" s="30"/>
      <c r="J34" s="30"/>
      <c r="K34" s="61"/>
      <c r="L34" s="61"/>
      <c r="M34" s="61"/>
    </row>
    <row r="35" spans="1:13" s="1" customFormat="1" ht="33" customHeight="1">
      <c r="A35" s="36"/>
      <c r="B35" s="37" t="s">
        <v>31</v>
      </c>
      <c r="C35" s="38" t="s">
        <v>16</v>
      </c>
      <c r="D35" s="38" t="s">
        <v>2</v>
      </c>
      <c r="E35" s="38" t="s">
        <v>84</v>
      </c>
      <c r="F35" s="39"/>
      <c r="G35" s="48"/>
      <c r="H35" s="41"/>
      <c r="I35" s="41"/>
      <c r="J35" s="41"/>
      <c r="K35" s="54"/>
      <c r="L35" s="54"/>
      <c r="M35" s="54"/>
    </row>
    <row r="36" spans="1:13" s="1" customFormat="1" ht="20.25" customHeight="1">
      <c r="A36" s="36"/>
      <c r="B36" s="37" t="s">
        <v>36</v>
      </c>
      <c r="C36" s="38" t="s">
        <v>16</v>
      </c>
      <c r="D36" s="38" t="s">
        <v>2</v>
      </c>
      <c r="E36" s="38" t="s">
        <v>82</v>
      </c>
      <c r="F36" s="38"/>
      <c r="G36" s="48"/>
      <c r="H36" s="41"/>
      <c r="I36" s="41"/>
      <c r="J36" s="41"/>
      <c r="K36" s="54"/>
      <c r="L36" s="54"/>
      <c r="M36" s="54"/>
    </row>
    <row r="37" spans="1:13" s="1" customFormat="1" ht="20.25" customHeight="1">
      <c r="A37" s="36"/>
      <c r="B37" s="37" t="s">
        <v>33</v>
      </c>
      <c r="C37" s="38" t="s">
        <v>16</v>
      </c>
      <c r="D37" s="38" t="s">
        <v>2</v>
      </c>
      <c r="E37" s="38" t="s">
        <v>82</v>
      </c>
      <c r="F37" s="39" t="s">
        <v>6</v>
      </c>
      <c r="G37" s="40" t="e">
        <f>SUM(#REF!)</f>
        <v>#REF!</v>
      </c>
      <c r="H37" s="41"/>
      <c r="I37" s="41"/>
      <c r="J37" s="41"/>
      <c r="K37" s="54"/>
      <c r="L37" s="54"/>
      <c r="M37" s="54"/>
    </row>
    <row r="38" spans="1:13" s="1" customFormat="1" ht="21.75" customHeight="1">
      <c r="A38" s="36"/>
      <c r="B38" s="37" t="s">
        <v>34</v>
      </c>
      <c r="C38" s="38" t="s">
        <v>16</v>
      </c>
      <c r="D38" s="38" t="s">
        <v>2</v>
      </c>
      <c r="E38" s="38" t="s">
        <v>83</v>
      </c>
      <c r="F38" s="39"/>
      <c r="G38" s="40"/>
      <c r="H38" s="41"/>
      <c r="I38" s="41"/>
      <c r="J38" s="41"/>
      <c r="K38" s="54"/>
      <c r="L38" s="54"/>
      <c r="M38" s="54"/>
    </row>
    <row r="39" spans="1:13" s="57" customFormat="1" ht="20.25" customHeight="1">
      <c r="A39" s="27"/>
      <c r="B39" s="43" t="s">
        <v>98</v>
      </c>
      <c r="C39" s="58" t="s">
        <v>18</v>
      </c>
      <c r="D39" s="58" t="s">
        <v>7</v>
      </c>
      <c r="E39" s="58" t="s">
        <v>100</v>
      </c>
      <c r="F39" s="58"/>
      <c r="G39" s="50"/>
      <c r="H39" s="56"/>
      <c r="I39" s="56"/>
      <c r="J39" s="56"/>
      <c r="K39" s="54">
        <v>20000</v>
      </c>
      <c r="L39" s="54"/>
      <c r="M39" s="54"/>
    </row>
    <row r="40" spans="1:13" s="1" customFormat="1" ht="20.25" customHeight="1">
      <c r="A40" s="36"/>
      <c r="B40" s="37" t="s">
        <v>99</v>
      </c>
      <c r="C40" s="38" t="s">
        <v>18</v>
      </c>
      <c r="D40" s="38" t="s">
        <v>7</v>
      </c>
      <c r="E40" s="38" t="s">
        <v>101</v>
      </c>
      <c r="F40" s="38" t="s">
        <v>6</v>
      </c>
      <c r="G40" s="48"/>
      <c r="H40" s="41"/>
      <c r="I40" s="41"/>
      <c r="J40" s="41"/>
      <c r="K40" s="54">
        <v>20000</v>
      </c>
      <c r="L40" s="54"/>
      <c r="M40" s="54"/>
    </row>
    <row r="41" spans="1:13" s="62" customFormat="1" ht="20.25" customHeight="1">
      <c r="A41" s="27"/>
      <c r="B41" s="51" t="s">
        <v>90</v>
      </c>
      <c r="C41" s="28" t="s">
        <v>18</v>
      </c>
      <c r="D41" s="28" t="s">
        <v>2</v>
      </c>
      <c r="E41" s="28" t="s">
        <v>85</v>
      </c>
      <c r="F41" s="28"/>
      <c r="G41" s="29">
        <v>377.7</v>
      </c>
      <c r="H41" s="30"/>
      <c r="I41" s="30"/>
      <c r="J41" s="30"/>
      <c r="K41" s="61">
        <v>128021</v>
      </c>
      <c r="L41" s="61">
        <v>65600</v>
      </c>
      <c r="M41" s="61">
        <v>67000</v>
      </c>
    </row>
    <row r="42" spans="1:13" s="1" customFormat="1" ht="19.5" customHeight="1">
      <c r="A42" s="59"/>
      <c r="B42" s="55" t="s">
        <v>91</v>
      </c>
      <c r="C42" s="38" t="s">
        <v>18</v>
      </c>
      <c r="D42" s="38" t="s">
        <v>2</v>
      </c>
      <c r="E42" s="38" t="s">
        <v>92</v>
      </c>
      <c r="F42" s="39" t="s">
        <v>3</v>
      </c>
      <c r="G42" s="40"/>
      <c r="H42" s="41"/>
      <c r="I42" s="41"/>
      <c r="J42" s="41"/>
      <c r="K42" s="54">
        <f>K41</f>
        <v>128021</v>
      </c>
      <c r="L42" s="54">
        <v>65600</v>
      </c>
      <c r="M42" s="54">
        <v>67000</v>
      </c>
    </row>
    <row r="43" spans="1:13" s="26" customFormat="1" ht="20.25" customHeight="1">
      <c r="A43" s="25"/>
      <c r="B43" s="51" t="s">
        <v>4</v>
      </c>
      <c r="C43" s="44" t="s">
        <v>23</v>
      </c>
      <c r="D43" s="44" t="s">
        <v>2</v>
      </c>
      <c r="E43" s="44" t="s">
        <v>85</v>
      </c>
      <c r="F43" s="44"/>
      <c r="G43" s="40"/>
      <c r="H43" s="45"/>
      <c r="I43" s="45"/>
      <c r="J43" s="45"/>
      <c r="K43" s="52">
        <v>150000</v>
      </c>
      <c r="L43" s="52">
        <v>100000</v>
      </c>
      <c r="M43" s="52">
        <v>100000</v>
      </c>
    </row>
    <row r="44" spans="1:13" s="1" customFormat="1" ht="30" customHeight="1">
      <c r="A44" s="59"/>
      <c r="B44" s="55" t="s">
        <v>43</v>
      </c>
      <c r="C44" s="38" t="s">
        <v>23</v>
      </c>
      <c r="D44" s="38" t="s">
        <v>2</v>
      </c>
      <c r="E44" s="38" t="s">
        <v>86</v>
      </c>
      <c r="F44" s="38"/>
      <c r="G44" s="40"/>
      <c r="H44" s="41"/>
      <c r="I44" s="41"/>
      <c r="J44" s="41"/>
      <c r="K44" s="54">
        <v>150000</v>
      </c>
      <c r="L44" s="54">
        <v>100000</v>
      </c>
      <c r="M44" s="54">
        <v>100000</v>
      </c>
    </row>
    <row r="45" spans="1:13" s="1" customFormat="1" ht="20.25" customHeight="1">
      <c r="A45" s="59"/>
      <c r="B45" s="37" t="s">
        <v>33</v>
      </c>
      <c r="C45" s="38" t="s">
        <v>23</v>
      </c>
      <c r="D45" s="38" t="s">
        <v>2</v>
      </c>
      <c r="E45" s="38" t="s">
        <v>86</v>
      </c>
      <c r="F45" s="38" t="s">
        <v>5</v>
      </c>
      <c r="G45" s="40"/>
      <c r="H45" s="41"/>
      <c r="I45" s="41"/>
      <c r="J45" s="41"/>
      <c r="K45" s="54"/>
      <c r="L45" s="54"/>
      <c r="M45" s="54"/>
    </row>
    <row r="46" spans="1:13" s="1" customFormat="1" ht="30.75" customHeight="1">
      <c r="A46" s="36"/>
      <c r="B46" s="43"/>
      <c r="C46" s="44"/>
      <c r="D46" s="28"/>
      <c r="E46" s="28"/>
      <c r="F46" s="40"/>
      <c r="G46" s="45"/>
      <c r="H46" s="45"/>
      <c r="I46" s="45"/>
      <c r="J46" s="46"/>
      <c r="K46" s="47"/>
      <c r="L46" s="47"/>
      <c r="M46" s="47"/>
    </row>
    <row r="47" spans="2:13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2:13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2:13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2:13" ht="12.75">
      <c r="B51" s="8" t="s">
        <v>64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2:13" ht="12.75">
      <c r="B52" s="8" t="s">
        <v>73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2:13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2:13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13" ht="12.75"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2:13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2:13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2:13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2:13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2:13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2:13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2:13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2:13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2:13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2:13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2:13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2:13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2:13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2:13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2:13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2:13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2:13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2:13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2:13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2:13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2:13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2:13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2:13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2:13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2:13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2:13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2:13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2:13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2:13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2:13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2:13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2:13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2:13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2:13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2:13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2:13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2:13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2:13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2:13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2:13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2:13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</sheetData>
  <sheetProtection/>
  <mergeCells count="5">
    <mergeCell ref="D3:K3"/>
    <mergeCell ref="D5:K5"/>
    <mergeCell ref="A6:K6"/>
    <mergeCell ref="A7:K7"/>
    <mergeCell ref="A8:K8"/>
  </mergeCells>
  <printOptions horizontalCentered="1"/>
  <pageMargins left="0.15748031496062992" right="0.1968503937007874" top="0.2755905511811024" bottom="0.2755905511811024" header="0.1968503937007874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GYPNORION</cp:lastModifiedBy>
  <cp:lastPrinted>2019-01-15T06:28:53Z</cp:lastPrinted>
  <dcterms:created xsi:type="dcterms:W3CDTF">2006-01-23T21:55:43Z</dcterms:created>
  <dcterms:modified xsi:type="dcterms:W3CDTF">2019-02-10T20:10:44Z</dcterms:modified>
  <cp:category/>
  <cp:version/>
  <cp:contentType/>
  <cp:contentStatus/>
</cp:coreProperties>
</file>